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21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<sst xmlns="http://schemas.openxmlformats.org/spreadsheetml/2006/main" count="50">
  <si>
    <t>葛店经开区2022年度保障性租赁住房项目清单</t>
  </si>
  <si>
    <t xml:space="preserve">     填报单位 ：葛店经开区</t>
  </si>
  <si>
    <t>城市</t>
  </si>
  <si>
    <t>区（县）</t>
  </si>
  <si>
    <t>项目名称</t>
  </si>
  <si>
    <t>是否有销售许可证</t>
  </si>
  <si>
    <t>开发商类型</t>
  </si>
  <si>
    <t>使用
性质</t>
  </si>
  <si>
    <t>土地
性质</t>
  </si>
  <si>
    <t>项目地址</t>
  </si>
  <si>
    <t>收购单位</t>
  </si>
  <si>
    <t>被收购
单位</t>
  </si>
  <si>
    <t>收购存量房源套数</t>
  </si>
  <si>
    <t>其中   购买商品房套数</t>
  </si>
  <si>
    <t>其中                                             购买还建房套数</t>
  </si>
  <si>
    <t>其中
棚改安置房套数</t>
  </si>
  <si>
    <t>其中其他房源套数</t>
  </si>
  <si>
    <t>总建筑
面积    （m²）</t>
  </si>
  <si>
    <t>套均建筑面积（m²）</t>
  </si>
  <si>
    <t>市场价格（元/m²）</t>
  </si>
  <si>
    <t>市场总价（万元）</t>
  </si>
  <si>
    <t>竣工时间</t>
  </si>
  <si>
    <t>2022年底前分配套数</t>
  </si>
  <si>
    <t>社区综合服务站</t>
  </si>
  <si>
    <t>托儿所或幼儿园</t>
  </si>
  <si>
    <t>社区卫生所或卫生院</t>
  </si>
  <si>
    <t>便民商店或超市</t>
  </si>
  <si>
    <t>邮件或快递服务设施</t>
  </si>
  <si>
    <t>大型绿地或者活动广场</t>
  </si>
  <si>
    <t>充电桩等服务实施</t>
  </si>
  <si>
    <t>小学</t>
  </si>
  <si>
    <t>中学</t>
  </si>
  <si>
    <t>公交
车站</t>
  </si>
  <si>
    <t>轨道
交通
站点</t>
  </si>
  <si>
    <t>物业管
理</t>
  </si>
  <si>
    <t>鄂州市</t>
  </si>
  <si>
    <t>葛店开发区</t>
  </si>
  <si>
    <t>中海·锦城国际</t>
  </si>
  <si>
    <t>是</t>
  </si>
  <si>
    <t>央企</t>
  </si>
  <si>
    <t>商品房</t>
  </si>
  <si>
    <t>出让</t>
  </si>
  <si>
    <t>葛店开发区高新二路以南</t>
  </si>
  <si>
    <t>湖北省葛店开发区科技新城建设投资有限公司</t>
  </si>
  <si>
    <t>中建地产公司</t>
  </si>
  <si>
    <t>√</t>
  </si>
  <si>
    <t>中建·壹品澜悦</t>
  </si>
  <si>
    <t>葛店开发区高新大道以南</t>
  </si>
  <si>
    <t>中海地产公司</t>
  </si>
  <si>
    <t>合 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</si>
</sst>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30"/>
      <color rgb="FF000000"/>
      <name val="微软雅黑"/>
      <charset val="134"/>
    </font>
    <font>
      <sz val="30"/>
      <color rgb="FF000000"/>
      <name val="宋体"/>
      <charset val="134"/>
    </font>
    <font>
      <sz val="16"/>
      <name val="宋体"/>
      <charset val="134"/>
    </font>
    <font>
      <b/>
      <sz val="16"/>
      <color rgb="FF000000"/>
      <name val="微软雅黑"/>
      <charset val="134"/>
    </font>
    <font>
      <sz val="16"/>
      <color rgb="FF000000"/>
      <name val="宋体"/>
      <charset val="134"/>
    </font>
    <font>
      <b/>
      <sz val="16"/>
      <name val="微软雅黑"/>
      <charset val="134"/>
    </font>
    <font>
      <b/>
      <sz val="15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2" borderId="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23" fillId="19" borderId="3" applyNumberFormat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5" fillId="0" borderId="0" xfId="0" applyNumberFormat="1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7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6"/>
  <sheetViews>
    <sheetView tabSelected="1" zoomScale="55" zoomScaleNormal="55" workbookViewId="0">
      <pane ySplit="3" topLeftCell="A4" activePane="bottomLeft" state="frozen"/>
      <selection/>
      <selection pane="bottomLeft" activeCell="A1" sqref="A1:AG1"/>
    </sheetView>
  </sheetViews>
  <sheetFormatPr defaultColWidth="9" defaultRowHeight="14" outlineLevelRow="5"/>
  <cols>
    <col min="4" max="4" width="7.87272727272727" customWidth="1"/>
    <col min="5" max="5" width="7.5" customWidth="1"/>
    <col min="6" max="6" width="7.62727272727273" customWidth="1"/>
    <col min="7" max="7" width="6.87272727272727" customWidth="1"/>
    <col min="8" max="8" width="7.5" customWidth="1"/>
    <col min="10" max="10" width="7" customWidth="1"/>
    <col min="11" max="11" width="7.5" customWidth="1"/>
    <col min="12" max="12" width="7.75454545454545" customWidth="1"/>
    <col min="13" max="13" width="7.37272727272727" customWidth="1"/>
    <col min="14" max="15" width="6.75454545454545" customWidth="1"/>
    <col min="16" max="16" width="14.6272727272727" customWidth="1"/>
    <col min="17" max="17" width="10" customWidth="1"/>
    <col min="18" max="18" width="8.5" customWidth="1"/>
    <col min="19" max="19" width="14.5" customWidth="1"/>
    <col min="20" max="20" width="12.7545454545455" customWidth="1"/>
    <col min="21" max="21" width="7.62727272727273" customWidth="1"/>
    <col min="22" max="28" width="5.87272727272727" customWidth="1"/>
    <col min="29" max="33" width="4.62727272727273" customWidth="1"/>
  </cols>
  <sheetData>
    <row r="1" ht="71.1" customHeight="1" spans="1:3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="1" customFormat="1" ht="42" customHeight="1" spans="1:3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20">
        <v>44936</v>
      </c>
      <c r="AC2" s="20"/>
      <c r="AD2" s="20"/>
      <c r="AE2" s="20"/>
      <c r="AF2" s="20"/>
      <c r="AG2" s="20"/>
    </row>
    <row r="3" ht="246" customHeight="1" spans="1:3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18" t="s">
        <v>23</v>
      </c>
      <c r="W3" s="18" t="s">
        <v>24</v>
      </c>
      <c r="X3" s="18" t="s">
        <v>25</v>
      </c>
      <c r="Y3" s="18" t="s">
        <v>26</v>
      </c>
      <c r="Z3" s="18" t="s">
        <v>27</v>
      </c>
      <c r="AA3" s="21" t="s">
        <v>28</v>
      </c>
      <c r="AB3" s="18" t="s">
        <v>29</v>
      </c>
      <c r="AC3" s="18" t="s">
        <v>30</v>
      </c>
      <c r="AD3" s="18" t="s">
        <v>31</v>
      </c>
      <c r="AE3" s="18" t="s">
        <v>32</v>
      </c>
      <c r="AF3" s="18" t="s">
        <v>33</v>
      </c>
      <c r="AG3" s="18" t="s">
        <v>34</v>
      </c>
    </row>
    <row r="4" s="2" customFormat="1" ht="215.25" customHeight="1" spans="1:33">
      <c r="A4" s="7" t="s">
        <v>35</v>
      </c>
      <c r="B4" s="8" t="s">
        <v>36</v>
      </c>
      <c r="C4" s="8" t="s">
        <v>37</v>
      </c>
      <c r="D4" s="9" t="s">
        <v>38</v>
      </c>
      <c r="E4" s="10" t="s">
        <v>39</v>
      </c>
      <c r="F4" s="10" t="s">
        <v>40</v>
      </c>
      <c r="G4" s="10" t="s">
        <v>41</v>
      </c>
      <c r="H4" s="8" t="s">
        <v>42</v>
      </c>
      <c r="I4" s="8" t="s">
        <v>43</v>
      </c>
      <c r="J4" s="15" t="s">
        <v>44</v>
      </c>
      <c r="K4" s="8">
        <v>340</v>
      </c>
      <c r="L4" s="8">
        <v>340</v>
      </c>
      <c r="M4" s="8">
        <v>0</v>
      </c>
      <c r="N4" s="8">
        <v>0</v>
      </c>
      <c r="O4" s="8">
        <v>0</v>
      </c>
      <c r="P4" s="16">
        <v>16015.6</v>
      </c>
      <c r="Q4" s="16">
        <v>47.1</v>
      </c>
      <c r="R4" s="10">
        <v>8000</v>
      </c>
      <c r="S4" s="16">
        <f t="shared" ref="S4:S5" si="0">R4*P4/10000</f>
        <v>12812.48</v>
      </c>
      <c r="T4" s="8">
        <v>2022.06</v>
      </c>
      <c r="U4" s="8">
        <v>340</v>
      </c>
      <c r="V4" s="19" t="s">
        <v>45</v>
      </c>
      <c r="W4" s="19" t="s">
        <v>45</v>
      </c>
      <c r="X4" s="19" t="s">
        <v>45</v>
      </c>
      <c r="Y4" s="19" t="s">
        <v>45</v>
      </c>
      <c r="Z4" s="19" t="s">
        <v>45</v>
      </c>
      <c r="AA4" s="19" t="s">
        <v>45</v>
      </c>
      <c r="AB4" s="19" t="s">
        <v>45</v>
      </c>
      <c r="AC4" s="19" t="s">
        <v>45</v>
      </c>
      <c r="AD4" s="19" t="s">
        <v>45</v>
      </c>
      <c r="AE4" s="19" t="s">
        <v>45</v>
      </c>
      <c r="AF4" s="19" t="s">
        <v>45</v>
      </c>
      <c r="AG4" s="19" t="s">
        <v>45</v>
      </c>
    </row>
    <row r="5" s="2" customFormat="1" ht="214.5" customHeight="1" spans="1:33">
      <c r="A5" s="7"/>
      <c r="B5" s="8" t="s">
        <v>36</v>
      </c>
      <c r="C5" s="8" t="s">
        <v>46</v>
      </c>
      <c r="D5" s="9" t="s">
        <v>38</v>
      </c>
      <c r="E5" s="10" t="s">
        <v>39</v>
      </c>
      <c r="F5" s="10" t="s">
        <v>40</v>
      </c>
      <c r="G5" s="10" t="s">
        <v>41</v>
      </c>
      <c r="H5" s="8" t="s">
        <v>47</v>
      </c>
      <c r="I5" s="8" t="s">
        <v>43</v>
      </c>
      <c r="J5" s="15" t="s">
        <v>48</v>
      </c>
      <c r="K5" s="8">
        <v>110</v>
      </c>
      <c r="L5" s="8">
        <v>110</v>
      </c>
      <c r="M5" s="8">
        <v>0</v>
      </c>
      <c r="N5" s="8">
        <v>0</v>
      </c>
      <c r="O5" s="8">
        <v>0</v>
      </c>
      <c r="P5" s="16">
        <v>7958.47</v>
      </c>
      <c r="Q5" s="16">
        <f t="shared" ref="Q5" si="1">P5/K5</f>
        <v>72.3497272727273</v>
      </c>
      <c r="R5" s="10">
        <v>9000</v>
      </c>
      <c r="S5" s="16">
        <f t="shared" si="0"/>
        <v>7162.623</v>
      </c>
      <c r="T5" s="8">
        <v>2022.09</v>
      </c>
      <c r="U5" s="8">
        <v>110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9" t="s">
        <v>45</v>
      </c>
      <c r="AB5" s="19" t="s">
        <v>45</v>
      </c>
      <c r="AC5" s="19" t="s">
        <v>45</v>
      </c>
      <c r="AD5" s="19" t="s">
        <v>45</v>
      </c>
      <c r="AE5" s="19" t="s">
        <v>45</v>
      </c>
      <c r="AF5" s="19" t="s">
        <v>45</v>
      </c>
      <c r="AG5" s="19" t="s">
        <v>45</v>
      </c>
    </row>
    <row r="6" s="2" customFormat="1" ht="54.95" customHeight="1" spans="1:33">
      <c r="A6" s="7"/>
      <c r="B6" s="11" t="s">
        <v>49</v>
      </c>
      <c r="C6" s="12">
        <v>2</v>
      </c>
      <c r="D6" s="12"/>
      <c r="E6" s="12"/>
      <c r="F6" s="12"/>
      <c r="G6" s="13"/>
      <c r="H6" s="7"/>
      <c r="I6" s="7"/>
      <c r="J6" s="7"/>
      <c r="K6" s="13">
        <f>SUM(K4:K5)</f>
        <v>450</v>
      </c>
      <c r="L6" s="13">
        <f>SUM(L4:L5)</f>
        <v>450</v>
      </c>
      <c r="M6" s="13"/>
      <c r="N6" s="13">
        <f>SUM(N4:N5)</f>
        <v>0</v>
      </c>
      <c r="O6" s="13"/>
      <c r="P6" s="17">
        <f>SUM(P4:P5)</f>
        <v>23974.07</v>
      </c>
      <c r="Q6" s="13"/>
      <c r="R6" s="13"/>
      <c r="S6" s="17">
        <f>SUM(S4:S5)</f>
        <v>19975.103</v>
      </c>
      <c r="T6" s="13"/>
      <c r="U6" s="13">
        <f>SUM(U4:U5)</f>
        <v>450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</sheetData>
  <mergeCells count="4">
    <mergeCell ref="A1:AG1"/>
    <mergeCell ref="A2:J2"/>
    <mergeCell ref="AB2:AG2"/>
    <mergeCell ref="A4:A6"/>
  </mergeCells>
  <printOptions horizontalCentered="1"/>
  <pageMargins left="0.118055555555556" right="0.118055555555556" top="0.786805555555556" bottom="0.550694444444444" header="0.314583333333333" footer="0.31458333333333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YOK-AN10</dc:creator>
  <cp:lastModifiedBy>HUAWEI</cp:lastModifiedBy>
  <dcterms:created xsi:type="dcterms:W3CDTF">2022-12-05T00:17:00Z</dcterms:created>
  <cp:lastPrinted>2023-12-13T06:48:00Z</cp:lastPrinted>
  <dcterms:modified xsi:type="dcterms:W3CDTF">2023-12-13T07:38:13Z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820259DD711C458295AD0268F655BB15</vt:lpwstr>
  </property>
  <property fmtid="{D5CDD505-2E9C-101B-9397-08002B2CF9AE}" pid="3" name="KSOProductBuildVer">
    <vt:lpwstr>2052-10.8.2.6613</vt:lpwstr>
  </property>
</Properties>
</file>